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Лист1 (2)" sheetId="2" r:id="rId1"/>
  </sheets>
  <definedNames>
    <definedName name="_xlnm.Print_Area" localSheetId="0">'Лист1 (2)'!$A$1:$E$22</definedName>
  </definedNames>
  <calcPr calcId="124519"/>
</workbook>
</file>

<file path=xl/calcChain.xml><?xml version="1.0" encoding="utf-8"?>
<calcChain xmlns="http://schemas.openxmlformats.org/spreadsheetml/2006/main">
  <c r="E7" i="2"/>
  <c r="D21"/>
  <c r="E20"/>
  <c r="D20"/>
  <c r="E19"/>
  <c r="D19"/>
  <c r="E18"/>
  <c r="D18"/>
  <c r="E17"/>
  <c r="D17"/>
  <c r="E16"/>
  <c r="D16"/>
  <c r="C15"/>
  <c r="D15" s="1"/>
  <c r="B15"/>
  <c r="D14"/>
  <c r="E13"/>
  <c r="D13"/>
  <c r="E12"/>
  <c r="D12"/>
  <c r="E11"/>
  <c r="D11"/>
  <c r="E10"/>
  <c r="D10"/>
  <c r="D9"/>
  <c r="E8"/>
  <c r="D8"/>
  <c r="D7"/>
  <c r="E6"/>
  <c r="D6"/>
  <c r="C5"/>
  <c r="B5"/>
  <c r="B22" s="1"/>
  <c r="E5" l="1"/>
  <c r="D5"/>
  <c r="E15"/>
  <c r="C22"/>
  <c r="D22" l="1"/>
  <c r="E22"/>
</calcChain>
</file>

<file path=xl/sharedStrings.xml><?xml version="1.0" encoding="utf-8"?>
<sst xmlns="http://schemas.openxmlformats.org/spreadsheetml/2006/main" count="28" uniqueCount="26">
  <si>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</si>
  <si>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</si>
  <si>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</si>
  <si>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</si>
  <si>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</si>
  <si>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</si>
  <si>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</si>
  <si>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</si>
  <si>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</si>
  <si>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</si>
  <si>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</si>
  <si>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</si>
  <si>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</si>
  <si>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</si>
  <si>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</si>
  <si>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</si>
  <si>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 xml:space="preserve">  % исполнения</t>
  </si>
  <si>
    <t>тыс. рублей</t>
  </si>
  <si>
    <t>прочие  неналоговые доходы</t>
  </si>
  <si>
    <t>доходы от продажи материальных и нематериальных активов</t>
  </si>
  <si>
    <t>- налог, взимаемый в связи с применением патентной системы налогообложения</t>
  </si>
  <si>
    <t xml:space="preserve">-акцизы по подакцизным товарам (продукции), производимым на территории Российской Федерации
Акцизы по подакцизным товарам (продукции), производимым на территории Российской Федерации
</t>
  </si>
  <si>
    <t>-</t>
  </si>
  <si>
    <t>План на январь 2015</t>
  </si>
  <si>
    <t>Факт за январь 2015</t>
  </si>
  <si>
    <t xml:space="preserve">Справка о выполнении плана поступления доходов в бюджет муниципального образования "город Ульяновск" по состоянию на 01.02.2015 г.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</si>
</sst>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1" fillId="0" borderId="1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/>
    </xf>
    <xf numFmtId="164" fontId="8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49" fontId="2" fillId="0" borderId="1" xfId="0" applyNumberFormat="1" applyFont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5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90" workbookViewId="0">
      <selection activeCell="A25" sqref="A25"/>
    </sheetView>
  </sheetViews>
  <sheetFormatPr defaultRowHeight="15"/>
  <cols>
    <col min="1" max="1" width="54" style="6" customWidth="1"/>
    <col min="2" max="2" width="15.42578125" customWidth="1"/>
    <col min="3" max="3" width="14.140625" customWidth="1"/>
    <col min="4" max="4" width="12.5703125" customWidth="1"/>
    <col min="5" max="5" width="11.140625" customWidth="1"/>
    <col min="6" max="6" width="9.7109375" bestFit="1" customWidth="1"/>
    <col min="7" max="7" width="14.140625" customWidth="1"/>
  </cols>
  <sheetData>
    <row r="1" spans="1:6" ht="18" customHeight="1">
      <c r="B1" s="6"/>
      <c r="C1" s="6"/>
      <c r="D1" s="27"/>
      <c r="E1" s="27"/>
    </row>
    <row r="2" spans="1:6" ht="60" customHeight="1">
      <c r="A2" s="28" t="s">
        <v>25</v>
      </c>
      <c r="B2" s="28"/>
      <c r="C2" s="28"/>
      <c r="D2" s="28"/>
      <c r="E2" s="28"/>
    </row>
    <row r="3" spans="1:6" ht="18.75" customHeight="1">
      <c r="A3" s="3"/>
      <c r="E3" s="2" t="s">
        <v>17</v>
      </c>
    </row>
    <row r="4" spans="1:6" ht="38.25" customHeight="1">
      <c r="A4" s="7" t="s">
        <v>0</v>
      </c>
      <c r="B4" s="8" t="s">
        <v>23</v>
      </c>
      <c r="C4" s="23" t="s">
        <v>24</v>
      </c>
      <c r="D4" s="8" t="s">
        <v>14</v>
      </c>
      <c r="E4" s="8" t="s">
        <v>16</v>
      </c>
    </row>
    <row r="5" spans="1:6" ht="26.25" customHeight="1">
      <c r="A5" s="1" t="s">
        <v>1</v>
      </c>
      <c r="B5" s="11">
        <f>B6+B8+B9+B10+B11+B12+B13+B14+B7</f>
        <v>252063</v>
      </c>
      <c r="C5" s="11">
        <f>SUM(C6:C14)</f>
        <v>256446.70000000004</v>
      </c>
      <c r="D5" s="14">
        <f>C5-B5</f>
        <v>4383.7000000000407</v>
      </c>
      <c r="E5" s="14">
        <f>C5/B5*100</f>
        <v>101.73912870988605</v>
      </c>
    </row>
    <row r="6" spans="1:6" ht="24" customHeight="1">
      <c r="A6" s="4" t="s">
        <v>2</v>
      </c>
      <c r="B6" s="24">
        <v>125030.29999999999</v>
      </c>
      <c r="C6" s="25">
        <v>130023.8</v>
      </c>
      <c r="D6" s="15">
        <f t="shared" ref="D6:D22" si="0">C6-B6</f>
        <v>4993.5000000000146</v>
      </c>
      <c r="E6" s="15">
        <f>C6/B6*100</f>
        <v>103.99383189514863</v>
      </c>
      <c r="F6" s="21"/>
    </row>
    <row r="7" spans="1:6" ht="26.25" customHeight="1">
      <c r="A7" s="22" t="s">
        <v>21</v>
      </c>
      <c r="B7" s="24">
        <v>2203.1999999999998</v>
      </c>
      <c r="C7" s="25">
        <v>2600.4</v>
      </c>
      <c r="D7" s="15">
        <f t="shared" si="0"/>
        <v>397.20000000000027</v>
      </c>
      <c r="E7" s="15">
        <f>C7/B7*100</f>
        <v>118.02832244008717</v>
      </c>
      <c r="F7" s="21"/>
    </row>
    <row r="8" spans="1:6" ht="30" customHeight="1">
      <c r="A8" s="4" t="s">
        <v>3</v>
      </c>
      <c r="B8" s="26">
        <v>64767</v>
      </c>
      <c r="C8" s="25">
        <v>66017.400000000009</v>
      </c>
      <c r="D8" s="15">
        <f t="shared" si="0"/>
        <v>1250.4000000000087</v>
      </c>
      <c r="E8" s="15">
        <f t="shared" ref="E8:E13" si="1">C8/B8*100</f>
        <v>101.93061281208024</v>
      </c>
    </row>
    <row r="9" spans="1:6" ht="26.25" customHeight="1">
      <c r="A9" s="4" t="s">
        <v>4</v>
      </c>
      <c r="B9" s="26"/>
      <c r="C9" s="25">
        <v>1</v>
      </c>
      <c r="D9" s="15">
        <f t="shared" si="0"/>
        <v>1</v>
      </c>
      <c r="E9" s="15" t="s">
        <v>22</v>
      </c>
    </row>
    <row r="10" spans="1:6" ht="30" customHeight="1">
      <c r="A10" s="10" t="s">
        <v>20</v>
      </c>
      <c r="B10" s="24">
        <v>3700</v>
      </c>
      <c r="C10" s="25">
        <v>6998.7999999999993</v>
      </c>
      <c r="D10" s="15">
        <f t="shared" si="0"/>
        <v>3298.7999999999993</v>
      </c>
      <c r="E10" s="15">
        <f t="shared" si="1"/>
        <v>189.15675675675675</v>
      </c>
    </row>
    <row r="11" spans="1:6" ht="21" customHeight="1">
      <c r="A11" s="4" t="s">
        <v>5</v>
      </c>
      <c r="B11" s="26">
        <v>2516.4</v>
      </c>
      <c r="C11" s="25">
        <v>2621.1</v>
      </c>
      <c r="D11" s="15">
        <f t="shared" si="0"/>
        <v>104.69999999999982</v>
      </c>
      <c r="E11" s="15">
        <f t="shared" si="1"/>
        <v>104.16070577014781</v>
      </c>
    </row>
    <row r="12" spans="1:6" ht="22.5" customHeight="1">
      <c r="A12" s="9" t="s">
        <v>6</v>
      </c>
      <c r="B12" s="26">
        <v>49610.3</v>
      </c>
      <c r="C12" s="25">
        <v>43823.1</v>
      </c>
      <c r="D12" s="15">
        <f t="shared" si="0"/>
        <v>-5787.2000000000044</v>
      </c>
      <c r="E12" s="15">
        <f t="shared" si="1"/>
        <v>88.334680499815548</v>
      </c>
    </row>
    <row r="13" spans="1:6" ht="22.5" customHeight="1">
      <c r="A13" s="4" t="s">
        <v>7</v>
      </c>
      <c r="B13" s="26">
        <v>4235.8</v>
      </c>
      <c r="C13" s="25">
        <v>4360.8999999999996</v>
      </c>
      <c r="D13" s="15">
        <f t="shared" si="0"/>
        <v>125.09999999999945</v>
      </c>
      <c r="E13" s="15">
        <f t="shared" si="1"/>
        <v>102.95339723310826</v>
      </c>
    </row>
    <row r="14" spans="1:6" ht="23.25" customHeight="1">
      <c r="A14" s="4" t="s">
        <v>8</v>
      </c>
      <c r="B14" s="26"/>
      <c r="C14" s="25">
        <v>0.2</v>
      </c>
      <c r="D14" s="15">
        <f t="shared" si="0"/>
        <v>0.2</v>
      </c>
      <c r="E14" s="15" t="s">
        <v>22</v>
      </c>
    </row>
    <row r="15" spans="1:6" ht="27" customHeight="1">
      <c r="A15" s="1" t="s">
        <v>9</v>
      </c>
      <c r="B15" s="12">
        <f>B16+B17+B18+B19+B20+B21</f>
        <v>72815.799999999988</v>
      </c>
      <c r="C15" s="12">
        <f>SUM(C16:C21)</f>
        <v>74122.3</v>
      </c>
      <c r="D15" s="14">
        <f t="shared" si="0"/>
        <v>1306.5000000000146</v>
      </c>
      <c r="E15" s="14">
        <f>C15/B15*100</f>
        <v>101.79425344499411</v>
      </c>
    </row>
    <row r="16" spans="1:6" ht="32.25" customHeight="1">
      <c r="A16" s="5" t="s">
        <v>10</v>
      </c>
      <c r="B16" s="16">
        <v>25657.200000000001</v>
      </c>
      <c r="C16" s="20">
        <v>26603.399999999998</v>
      </c>
      <c r="D16" s="15">
        <f t="shared" si="0"/>
        <v>946.19999999999709</v>
      </c>
      <c r="E16" s="15">
        <f>C16/B16*100</f>
        <v>103.68785370188485</v>
      </c>
    </row>
    <row r="17" spans="1:5" ht="26.25" customHeight="1">
      <c r="A17" s="5" t="s">
        <v>11</v>
      </c>
      <c r="B17" s="17">
        <v>6174</v>
      </c>
      <c r="C17" s="20">
        <v>6298.9999999999991</v>
      </c>
      <c r="D17" s="15">
        <f t="shared" si="0"/>
        <v>124.99999999999909</v>
      </c>
      <c r="E17" s="15">
        <f t="shared" ref="E17:E20" si="2">C17/B17*100</f>
        <v>102.02461937155813</v>
      </c>
    </row>
    <row r="18" spans="1:5" ht="27" customHeight="1">
      <c r="A18" s="5" t="s">
        <v>12</v>
      </c>
      <c r="B18" s="17">
        <v>589.20000000000005</v>
      </c>
      <c r="C18" s="20">
        <v>608.4</v>
      </c>
      <c r="D18" s="15">
        <f t="shared" si="0"/>
        <v>19.199999999999932</v>
      </c>
      <c r="E18" s="15">
        <f t="shared" si="2"/>
        <v>103.25865580448064</v>
      </c>
    </row>
    <row r="19" spans="1:5" ht="23.25" customHeight="1">
      <c r="A19" s="5" t="s">
        <v>19</v>
      </c>
      <c r="B19" s="17">
        <v>35500</v>
      </c>
      <c r="C19" s="20">
        <v>35796.9</v>
      </c>
      <c r="D19" s="15">
        <f t="shared" si="0"/>
        <v>296.90000000000146</v>
      </c>
      <c r="E19" s="15">
        <f t="shared" si="2"/>
        <v>100.83633802816902</v>
      </c>
    </row>
    <row r="20" spans="1:5" ht="22.5" customHeight="1">
      <c r="A20" s="5" t="s">
        <v>13</v>
      </c>
      <c r="B20" s="17">
        <v>4895.3999999999996</v>
      </c>
      <c r="C20" s="20">
        <v>5292.3000000000011</v>
      </c>
      <c r="D20" s="15">
        <f t="shared" si="0"/>
        <v>396.90000000000146</v>
      </c>
      <c r="E20" s="15">
        <f t="shared" si="2"/>
        <v>108.10761122686607</v>
      </c>
    </row>
    <row r="21" spans="1:5" ht="24" customHeight="1">
      <c r="A21" s="5" t="s">
        <v>18</v>
      </c>
      <c r="B21" s="18"/>
      <c r="C21" s="20">
        <v>-477.7</v>
      </c>
      <c r="D21" s="15">
        <f t="shared" si="0"/>
        <v>-477.7</v>
      </c>
      <c r="E21" s="15" t="s">
        <v>22</v>
      </c>
    </row>
    <row r="22" spans="1:5" ht="27.75" customHeight="1">
      <c r="A22" s="1" t="s">
        <v>15</v>
      </c>
      <c r="B22" s="13">
        <f>B5+B15</f>
        <v>324878.8</v>
      </c>
      <c r="C22" s="13">
        <f>C5+C15</f>
        <v>330569.00000000006</v>
      </c>
      <c r="D22" s="14">
        <f t="shared" si="0"/>
        <v>5690.2000000000698</v>
      </c>
      <c r="E22" s="14">
        <f>C22/B22*100</f>
        <v>101.75148393801014</v>
      </c>
    </row>
    <row r="23" spans="1:5" ht="18.75">
      <c r="A23" s="19"/>
    </row>
  </sheetData>
  <mergeCells count="2">
    <mergeCell ref="D1:E1"/>
    <mergeCell ref="A2:E2"/>
  </mergeCells>
  <pageMargins left="0.23622047244094491" right="0.23622047244094491" top="0.75" bottom="0.15748031496062992" header="0.5" footer="0.11811023622047245"/>
  <pageSetup paperSize="9" scale="91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Абакумова О.Ю.</cp:lastModifiedBy>
  <cp:lastPrinted>2015-02-18T05:49:21Z</cp:lastPrinted>
  <dcterms:created xsi:type="dcterms:W3CDTF">2009-02-12T06:50:30Z</dcterms:created>
  <dcterms:modified xsi:type="dcterms:W3CDTF">2015-02-18T08:49:17Z</dcterms:modified>
</cp:coreProperties>
</file>